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kolina\Desktop\FINANCIJSKI IZVJEŠTAJI\Godišnji fin.izvještaj 2025\"/>
    </mc:Choice>
  </mc:AlternateContent>
  <xr:revisionPtr revIDLastSave="0" documentId="13_ncr:1_{B49BE4D1-87AC-4068-B0D1-94F608CF621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E6" i="79" s="1"/>
  <c r="D30" i="79"/>
  <c r="D6" i="79" s="1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/>
  <c r="E14" i="73"/>
  <c r="D14" i="73"/>
  <c r="E11" i="73"/>
  <c r="D11" i="73"/>
  <c r="E8" i="73"/>
  <c r="D8" i="73"/>
  <c r="E7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E44" i="71" s="1"/>
  <c r="D95" i="71"/>
  <c r="D94" i="71" s="1"/>
  <c r="D44" i="71" s="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D8" i="71"/>
  <c r="E7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D44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G249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H247" i="68" s="1"/>
  <c r="G246" i="68"/>
  <c r="F246" i="68"/>
  <c r="D246" i="68"/>
  <c r="G245" i="68"/>
  <c r="G244" i="68" s="1"/>
  <c r="F245" i="68"/>
  <c r="F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F234" i="68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H226" i="68" s="1"/>
  <c r="G225" i="68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H202" i="68" s="1"/>
  <c r="G201" i="68"/>
  <c r="F201" i="68"/>
  <c r="D201" i="68"/>
  <c r="G200" i="68"/>
  <c r="F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F189" i="68"/>
  <c r="G188" i="68"/>
  <c r="F188" i="68"/>
  <c r="G187" i="68"/>
  <c r="F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H167" i="68" s="1"/>
  <c r="G166" i="68"/>
  <c r="F166" i="68"/>
  <c r="D166" i="68"/>
  <c r="G165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H150" i="68" s="1"/>
  <c r="G149" i="68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G142" i="68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H127" i="68" s="1"/>
  <c r="G126" i="68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G117" i="68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H115" i="68" s="1"/>
  <c r="G114" i="68"/>
  <c r="F114" i="68"/>
  <c r="F113" i="68" s="1"/>
  <c r="F44" i="68" s="1"/>
  <c r="D114" i="68"/>
  <c r="D113" i="68" s="1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G57" i="68"/>
  <c r="F57" i="68"/>
  <c r="D57" i="68"/>
  <c r="G56" i="68"/>
  <c r="F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6" i="68"/>
  <c r="F46" i="68"/>
  <c r="G45" i="68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H21" i="68" s="1"/>
  <c r="G20" i="68"/>
  <c r="F20" i="68"/>
  <c r="D20" i="68"/>
  <c r="G19" i="68"/>
  <c r="F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G11" i="68"/>
  <c r="F11" i="68"/>
  <c r="G10" i="68"/>
  <c r="F10" i="68"/>
  <c r="E10" i="68"/>
  <c r="I10" i="68" s="1"/>
  <c r="D10" i="68"/>
  <c r="H10" i="68" s="1"/>
  <c r="J10" i="68" s="1"/>
  <c r="G9" i="68"/>
  <c r="F9" i="68"/>
  <c r="E9" i="68"/>
  <c r="D9" i="68"/>
  <c r="G8" i="68"/>
  <c r="F8" i="68"/>
  <c r="G7" i="68"/>
  <c r="F7" i="68"/>
  <c r="G6" i="68"/>
  <c r="F6" i="68"/>
  <c r="H326" i="68" l="1"/>
  <c r="J326" i="68" s="1"/>
  <c r="I326" i="68"/>
  <c r="I205" i="68"/>
  <c r="E44" i="67"/>
  <c r="G44" i="68"/>
  <c r="E56" i="69"/>
  <c r="E44" i="69" s="1"/>
  <c r="I59" i="68"/>
  <c r="I57" i="68" s="1"/>
  <c r="E57" i="68"/>
  <c r="E56" i="68" s="1"/>
  <c r="I56" i="68"/>
  <c r="I47" i="68"/>
  <c r="I46" i="68" s="1"/>
  <c r="I45" i="68" s="1"/>
  <c r="E46" i="68"/>
  <c r="E45" i="68" s="1"/>
  <c r="H47" i="68"/>
  <c r="D46" i="68"/>
  <c r="D45" i="68" s="1"/>
  <c r="I26" i="68"/>
  <c r="I25" i="68" s="1"/>
  <c r="E25" i="68"/>
  <c r="I21" i="68"/>
  <c r="I20" i="68" s="1"/>
  <c r="I19" i="68" s="1"/>
  <c r="E20" i="68"/>
  <c r="E19" i="68" s="1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H372" i="68"/>
  <c r="J372" i="68" s="1"/>
  <c r="J373" i="68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I328" i="68"/>
  <c r="E325" i="68"/>
  <c r="H328" i="68"/>
  <c r="D325" i="68"/>
  <c r="I327" i="68"/>
  <c r="G325" i="68"/>
  <c r="H327" i="68"/>
  <c r="J327" i="68" s="1"/>
  <c r="F325" i="68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J298" i="68"/>
  <c r="H297" i="68"/>
  <c r="J297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I262" i="68"/>
  <c r="I261" i="68" s="1"/>
  <c r="E261" i="68"/>
  <c r="D261" i="68"/>
  <c r="H262" i="68"/>
  <c r="J255" i="68"/>
  <c r="H254" i="68"/>
  <c r="J254" i="68" s="1"/>
  <c r="I250" i="68"/>
  <c r="I249" i="68" s="1"/>
  <c r="E249" i="68"/>
  <c r="H250" i="68"/>
  <c r="D249" i="68"/>
  <c r="D245" i="68" s="1"/>
  <c r="D244" i="68" s="1"/>
  <c r="I247" i="68"/>
  <c r="I246" i="68" s="1"/>
  <c r="I245" i="68" s="1"/>
  <c r="I244" i="68" s="1"/>
  <c r="E246" i="68"/>
  <c r="E245" i="68" s="1"/>
  <c r="E244" i="68" s="1"/>
  <c r="J247" i="68"/>
  <c r="H246" i="68"/>
  <c r="I240" i="68"/>
  <c r="I239" i="68" s="1"/>
  <c r="E239" i="68"/>
  <c r="H240" i="68"/>
  <c r="D239" i="68"/>
  <c r="E237" i="68"/>
  <c r="I238" i="68"/>
  <c r="I237" i="68" s="1"/>
  <c r="D237" i="68"/>
  <c r="H238" i="68"/>
  <c r="I235" i="68"/>
  <c r="I234" i="68" s="1"/>
  <c r="I233" i="68" s="1"/>
  <c r="E234" i="68"/>
  <c r="E233" i="68" s="1"/>
  <c r="D234" i="68"/>
  <c r="D233" i="68" s="1"/>
  <c r="H235" i="68"/>
  <c r="I229" i="68"/>
  <c r="I228" i="68" s="1"/>
  <c r="E228" i="68"/>
  <c r="H229" i="68"/>
  <c r="D228" i="68"/>
  <c r="E225" i="68"/>
  <c r="I226" i="68"/>
  <c r="I225" i="68" s="1"/>
  <c r="H225" i="68"/>
  <c r="J225" i="68" s="1"/>
  <c r="J226" i="68"/>
  <c r="E220" i="68"/>
  <c r="I221" i="68"/>
  <c r="I220" i="68" s="1"/>
  <c r="H221" i="68"/>
  <c r="D220" i="68"/>
  <c r="I216" i="68"/>
  <c r="I215" i="68" s="1"/>
  <c r="E215" i="68"/>
  <c r="H216" i="68"/>
  <c r="D215" i="68"/>
  <c r="D200" i="68" s="1"/>
  <c r="J207" i="68"/>
  <c r="H206" i="68"/>
  <c r="J206" i="68" s="1"/>
  <c r="E201" i="68"/>
  <c r="E200" i="68" s="1"/>
  <c r="I202" i="68"/>
  <c r="I201" i="68" s="1"/>
  <c r="I200" i="68" s="1"/>
  <c r="J202" i="68"/>
  <c r="H201" i="68"/>
  <c r="I194" i="68"/>
  <c r="I193" i="68" s="1"/>
  <c r="E193" i="68"/>
  <c r="H194" i="68"/>
  <c r="D193" i="68"/>
  <c r="E189" i="68"/>
  <c r="E188" i="68" s="1"/>
  <c r="I190" i="68"/>
  <c r="I189" i="68" s="1"/>
  <c r="I188" i="68" s="1"/>
  <c r="D189" i="68"/>
  <c r="D188" i="68" s="1"/>
  <c r="H190" i="68"/>
  <c r="E181" i="68"/>
  <c r="I182" i="68"/>
  <c r="I181" i="68" s="1"/>
  <c r="D181" i="68"/>
  <c r="H182" i="68"/>
  <c r="I176" i="68"/>
  <c r="I175" i="68" s="1"/>
  <c r="E175" i="68"/>
  <c r="D175" i="68"/>
  <c r="H176" i="68"/>
  <c r="E170" i="68"/>
  <c r="I171" i="68"/>
  <c r="I170" i="68" s="1"/>
  <c r="D170" i="68"/>
  <c r="D165" i="68" s="1"/>
  <c r="H171" i="68"/>
  <c r="E166" i="68"/>
  <c r="E165" i="68" s="1"/>
  <c r="I167" i="68"/>
  <c r="I166" i="68" s="1"/>
  <c r="I165" i="68" s="1"/>
  <c r="J167" i="68"/>
  <c r="H166" i="68"/>
  <c r="E161" i="68"/>
  <c r="I162" i="68"/>
  <c r="I161" i="68" s="1"/>
  <c r="H162" i="68"/>
  <c r="D161" i="68"/>
  <c r="E155" i="68"/>
  <c r="E154" i="68" s="1"/>
  <c r="I156" i="68"/>
  <c r="I155" i="68" s="1"/>
  <c r="I154" i="68" s="1"/>
  <c r="H156" i="68"/>
  <c r="D155" i="68"/>
  <c r="E149" i="68"/>
  <c r="I150" i="68"/>
  <c r="I149" i="68" s="1"/>
  <c r="J150" i="68"/>
  <c r="H149" i="68"/>
  <c r="J149" i="68" s="1"/>
  <c r="J147" i="68"/>
  <c r="H146" i="68"/>
  <c r="J146" i="68" s="1"/>
  <c r="E142" i="68"/>
  <c r="I143" i="68"/>
  <c r="I142" i="68" s="1"/>
  <c r="J143" i="68"/>
  <c r="H142" i="68"/>
  <c r="J142" i="68" s="1"/>
  <c r="E138" i="68"/>
  <c r="I139" i="68"/>
  <c r="I138" i="68" s="1"/>
  <c r="D138" i="68"/>
  <c r="H139" i="68"/>
  <c r="I135" i="68"/>
  <c r="I134" i="68" s="1"/>
  <c r="E134" i="68"/>
  <c r="H135" i="68"/>
  <c r="D134" i="68"/>
  <c r="J130" i="68"/>
  <c r="H129" i="68"/>
  <c r="J129" i="68" s="1"/>
  <c r="I127" i="68"/>
  <c r="I126" i="68" s="1"/>
  <c r="E126" i="68"/>
  <c r="J127" i="68"/>
  <c r="H126" i="68"/>
  <c r="J126" i="68" s="1"/>
  <c r="I124" i="68"/>
  <c r="I123" i="68" s="1"/>
  <c r="I122" i="68" s="1"/>
  <c r="E123" i="68"/>
  <c r="E122" i="68" s="1"/>
  <c r="D123" i="68"/>
  <c r="H124" i="68"/>
  <c r="E117" i="68"/>
  <c r="I118" i="68"/>
  <c r="I117" i="68" s="1"/>
  <c r="H117" i="68"/>
  <c r="J117" i="68" s="1"/>
  <c r="J118" i="68"/>
  <c r="I115" i="68"/>
  <c r="I114" i="68" s="1"/>
  <c r="I113" i="68" s="1"/>
  <c r="E114" i="68"/>
  <c r="E113" i="68" s="1"/>
  <c r="H114" i="68"/>
  <c r="J115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E14" i="68"/>
  <c r="I15" i="68"/>
  <c r="I14" i="68" s="1"/>
  <c r="D14" i="68"/>
  <c r="H15" i="68"/>
  <c r="I12" i="68"/>
  <c r="I11" i="68" s="1"/>
  <c r="E11" i="68"/>
  <c r="H12" i="68"/>
  <c r="D11" i="68"/>
  <c r="E8" i="68"/>
  <c r="E7" i="68" s="1"/>
  <c r="I9" i="68"/>
  <c r="I8" i="68" s="1"/>
  <c r="I7" i="68" s="1"/>
  <c r="D8" i="68"/>
  <c r="D7" i="68" s="1"/>
  <c r="D6" i="68" s="1"/>
  <c r="H9" i="68"/>
  <c r="I357" i="68"/>
  <c r="H46" i="68" l="1"/>
  <c r="J47" i="68"/>
  <c r="I6" i="68"/>
  <c r="E6" i="68"/>
  <c r="J288" i="68"/>
  <c r="H287" i="68"/>
  <c r="J287" i="68" s="1"/>
  <c r="J275" i="68"/>
  <c r="H274" i="68"/>
  <c r="J274" i="68" s="1"/>
  <c r="J262" i="68"/>
  <c r="H261" i="68"/>
  <c r="J261" i="68" s="1"/>
  <c r="H249" i="68"/>
  <c r="J250" i="68"/>
  <c r="J246" i="68"/>
  <c r="J240" i="68"/>
  <c r="H239" i="68"/>
  <c r="J239" i="68" s="1"/>
  <c r="J238" i="68"/>
  <c r="H237" i="68"/>
  <c r="J237" i="68" s="1"/>
  <c r="H234" i="68"/>
  <c r="J235" i="68"/>
  <c r="J229" i="68"/>
  <c r="H228" i="68"/>
  <c r="J228" i="68" s="1"/>
  <c r="H220" i="68"/>
  <c r="J220" i="68" s="1"/>
  <c r="J221" i="68"/>
  <c r="J216" i="68"/>
  <c r="H215" i="68"/>
  <c r="J215" i="68" s="1"/>
  <c r="H200" i="68"/>
  <c r="J200" i="68" s="1"/>
  <c r="J201" i="68"/>
  <c r="J194" i="68"/>
  <c r="H193" i="68"/>
  <c r="J193" i="68" s="1"/>
  <c r="J190" i="68"/>
  <c r="H189" i="68"/>
  <c r="J182" i="68"/>
  <c r="H181" i="68"/>
  <c r="J181" i="68" s="1"/>
  <c r="H175" i="68"/>
  <c r="J175" i="68" s="1"/>
  <c r="J176" i="68"/>
  <c r="J171" i="68"/>
  <c r="H170" i="68"/>
  <c r="J170" i="68" s="1"/>
  <c r="J166" i="68"/>
  <c r="H165" i="68"/>
  <c r="J165" i="68" s="1"/>
  <c r="J162" i="68"/>
  <c r="H161" i="68"/>
  <c r="J161" i="68" s="1"/>
  <c r="J156" i="68"/>
  <c r="H155" i="68"/>
  <c r="J139" i="68"/>
  <c r="H138" i="68"/>
  <c r="J138" i="68" s="1"/>
  <c r="J135" i="68"/>
  <c r="H134" i="68"/>
  <c r="J134" i="68" s="1"/>
  <c r="J124" i="68"/>
  <c r="H123" i="68"/>
  <c r="J114" i="68"/>
  <c r="H113" i="68"/>
  <c r="J113" i="68" s="1"/>
  <c r="J95" i="68"/>
  <c r="H94" i="68"/>
  <c r="J94" i="68" s="1"/>
  <c r="J57" i="68"/>
  <c r="H56" i="68"/>
  <c r="J56" i="68" s="1"/>
  <c r="J20" i="68"/>
  <c r="H19" i="68"/>
  <c r="J19" i="68" s="1"/>
  <c r="J15" i="68"/>
  <c r="H14" i="68"/>
  <c r="J14" i="68" s="1"/>
  <c r="H11" i="68"/>
  <c r="J11" i="68" s="1"/>
  <c r="J12" i="68"/>
  <c r="H8" i="68"/>
  <c r="J9" i="68"/>
  <c r="I325" i="68"/>
  <c r="E187" i="68"/>
  <c r="I187" i="68"/>
  <c r="D187" i="68"/>
  <c r="D154" i="68"/>
  <c r="D122" i="68"/>
  <c r="D44" i="68" s="1"/>
  <c r="I44" i="68"/>
  <c r="E44" i="68"/>
  <c r="J328" i="68"/>
  <c r="H325" i="68"/>
  <c r="J325" i="68" l="1"/>
  <c r="J46" i="68"/>
  <c r="H45" i="68"/>
  <c r="J45" i="68" s="1"/>
  <c r="J234" i="68"/>
  <c r="H233" i="68"/>
  <c r="J233" i="68" s="1"/>
  <c r="J189" i="68"/>
  <c r="H188" i="68"/>
  <c r="J155" i="68"/>
  <c r="H154" i="68"/>
  <c r="J154" i="68" s="1"/>
  <c r="J123" i="68"/>
  <c r="H122" i="68"/>
  <c r="H7" i="68"/>
  <c r="J8" i="68"/>
  <c r="J249" i="68"/>
  <c r="H245" i="68"/>
  <c r="J188" i="68" l="1"/>
  <c r="H187" i="68"/>
  <c r="J187" i="68" s="1"/>
  <c r="H6" i="68"/>
  <c r="J6" i="68" s="1"/>
  <c r="J7" i="68"/>
  <c r="J245" i="68"/>
  <c r="H244" i="68"/>
  <c r="J244" i="68" s="1"/>
  <c r="J122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<sst xmlns="http://schemas.openxmlformats.org/spreadsheetml/2006/main" count="15428" uniqueCount="816">
  <si>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</si>
  <si>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SKRAD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</si>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</sst>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9" sqref="A9:XFD9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2" zoomScaleNormal="100" workbookViewId="0">
      <selection activeCell="I19" sqref="I1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201896.28999999998</v>
      </c>
      <c r="F6" s="2">
        <f t="shared" si="0"/>
        <v>0</v>
      </c>
      <c r="G6" s="2">
        <f>+G7+G14+G19+G30+G35</f>
        <v>33390.9</v>
      </c>
      <c r="H6" s="2">
        <f t="shared" si="0"/>
        <v>0</v>
      </c>
      <c r="I6" s="2">
        <f t="shared" si="0"/>
        <v>235287.19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201896.28999999998</v>
      </c>
      <c r="F19" s="3">
        <f t="shared" si="8"/>
        <v>0</v>
      </c>
      <c r="G19" s="3">
        <f t="shared" si="8"/>
        <v>33390.9</v>
      </c>
      <c r="H19" s="3">
        <f t="shared" si="8"/>
        <v>0</v>
      </c>
      <c r="I19" s="3">
        <f t="shared" si="8"/>
        <v>235287.19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167657.34</v>
      </c>
      <c r="F20" s="3">
        <f t="shared" si="9"/>
        <v>0</v>
      </c>
      <c r="G20" s="3">
        <f t="shared" si="9"/>
        <v>29586.57</v>
      </c>
      <c r="H20" s="3">
        <f t="shared" si="9"/>
        <v>0</v>
      </c>
      <c r="I20" s="3">
        <f t="shared" si="9"/>
        <v>197243.91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167657.34</v>
      </c>
      <c r="F21" s="84">
        <f>'Nacionalno sufinanciranje'!D21</f>
        <v>0</v>
      </c>
      <c r="G21" s="84">
        <f>'Nacionalno sufinanciranje'!E21</f>
        <v>29586.57</v>
      </c>
      <c r="H21" s="11">
        <f t="shared" ref="H21:I24" si="10">D21+F21</f>
        <v>0</v>
      </c>
      <c r="I21" s="11">
        <f t="shared" si="10"/>
        <v>197243.91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34238.949999999997</v>
      </c>
      <c r="F25" s="3">
        <f t="shared" ref="F25:I25" si="11">SUM(F26:F29)</f>
        <v>0</v>
      </c>
      <c r="G25" s="3">
        <f t="shared" si="11"/>
        <v>3804.33</v>
      </c>
      <c r="H25" s="3">
        <f t="shared" si="11"/>
        <v>0</v>
      </c>
      <c r="I25" s="3">
        <f t="shared" si="11"/>
        <v>38043.279999999999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34238.949999999997</v>
      </c>
      <c r="F26" s="84">
        <f>'Nacionalno sufinanciranje'!D26</f>
        <v>0</v>
      </c>
      <c r="G26" s="84">
        <f>'Nacionalno sufinanciranje'!E26</f>
        <v>3804.33</v>
      </c>
      <c r="H26" s="11">
        <f t="shared" ref="H26:I29" si="12">D26+F26</f>
        <v>0</v>
      </c>
      <c r="I26" s="11">
        <f t="shared" si="12"/>
        <v>38043.279999999999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111255.78</v>
      </c>
      <c r="F44" s="3">
        <f t="shared" si="21"/>
        <v>0</v>
      </c>
      <c r="G44" s="3">
        <f t="shared" si="21"/>
        <v>29576.57</v>
      </c>
      <c r="H44" s="3">
        <f t="shared" si="21"/>
        <v>0</v>
      </c>
      <c r="I44" s="3">
        <f t="shared" si="21"/>
        <v>140832.35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94640.489999999991</v>
      </c>
      <c r="F45" s="3">
        <f t="shared" si="23"/>
        <v>0</v>
      </c>
      <c r="G45" s="3">
        <f t="shared" si="23"/>
        <v>29576.57</v>
      </c>
      <c r="H45" s="3">
        <f t="shared" si="23"/>
        <v>0</v>
      </c>
      <c r="I45" s="3">
        <f t="shared" si="23"/>
        <v>124217.06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74720.56</v>
      </c>
      <c r="F46" s="3">
        <f t="shared" si="24"/>
        <v>0</v>
      </c>
      <c r="G46" s="3">
        <f t="shared" si="24"/>
        <v>29576.57</v>
      </c>
      <c r="H46" s="3">
        <f t="shared" si="24"/>
        <v>0</v>
      </c>
      <c r="I46" s="3">
        <f t="shared" si="24"/>
        <v>104297.13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74720.56</v>
      </c>
      <c r="F47" s="84">
        <f>'Nacionalno sufinanciranje'!D47</f>
        <v>0</v>
      </c>
      <c r="G47" s="84">
        <f>'Nacionalno sufinanciranje'!E47</f>
        <v>29576.57</v>
      </c>
      <c r="H47" s="12">
        <f t="shared" ref="H47:I51" si="25">D47+F47</f>
        <v>0</v>
      </c>
      <c r="I47" s="12">
        <f t="shared" si="25"/>
        <v>104297.13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2700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2700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17219.93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17219.93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17219.93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17219.93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16615.29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16615.29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6065.25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6065.25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1870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1870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4195.25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4195.25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10374.27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10374.27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10374.27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10374.27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175.77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175.77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175.77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175.77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34238.949999999997</v>
      </c>
      <c r="F187" s="3">
        <f t="shared" si="84"/>
        <v>0</v>
      </c>
      <c r="G187" s="3">
        <f t="shared" si="84"/>
        <v>3804.33</v>
      </c>
      <c r="H187" s="3">
        <f t="shared" si="84"/>
        <v>0</v>
      </c>
      <c r="I187" s="3">
        <f t="shared" si="84"/>
        <v>38043.279999999999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34238.949999999997</v>
      </c>
      <c r="F200" s="3">
        <f t="shared" si="90"/>
        <v>0</v>
      </c>
      <c r="G200" s="3">
        <f t="shared" si="90"/>
        <v>3804.33</v>
      </c>
      <c r="H200" s="3">
        <f t="shared" si="90"/>
        <v>0</v>
      </c>
      <c r="I200" s="3">
        <f t="shared" si="90"/>
        <v>38043.279999999999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34238.949999999997</v>
      </c>
      <c r="F201" s="3">
        <f t="shared" si="91"/>
        <v>0</v>
      </c>
      <c r="G201" s="3">
        <f t="shared" si="91"/>
        <v>3804.33</v>
      </c>
      <c r="H201" s="3">
        <f t="shared" si="91"/>
        <v>0</v>
      </c>
      <c r="I201" s="3">
        <f t="shared" si="91"/>
        <v>38043.279999999999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34238.949999999997</v>
      </c>
      <c r="F205" s="84">
        <f>'Nacionalno sufinanciranje'!D205</f>
        <v>0</v>
      </c>
      <c r="G205" s="84">
        <f>'Nacionalno sufinanciranje'!E205</f>
        <v>3804.33</v>
      </c>
      <c r="H205" s="12">
        <f t="shared" si="92"/>
        <v>0</v>
      </c>
      <c r="I205" s="12">
        <f t="shared" si="92"/>
        <v>38043.279999999999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201896.28999999998</v>
      </c>
      <c r="E325" s="3">
        <f t="shared" ref="E325:I325" si="146">SUM(E326:E333)</f>
        <v>201896.28999999998</v>
      </c>
      <c r="F325" s="3">
        <f t="shared" si="146"/>
        <v>33380.9</v>
      </c>
      <c r="G325" s="3">
        <f t="shared" si="146"/>
        <v>33380.9</v>
      </c>
      <c r="H325" s="3">
        <f t="shared" si="146"/>
        <v>235277.18999999997</v>
      </c>
      <c r="I325" s="3">
        <f t="shared" si="146"/>
        <v>235277.18999999997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29576.57</v>
      </c>
      <c r="G326" s="84">
        <f>'Nacionalno sufinanciranje'!E326</f>
        <v>29576.57</v>
      </c>
      <c r="H326" s="10">
        <f t="shared" ref="H326:I333" si="147">D326+F326</f>
        <v>29576.57</v>
      </c>
      <c r="I326" s="10">
        <f t="shared" si="147"/>
        <v>29576.57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201896.28999999998</v>
      </c>
      <c r="E327" s="84">
        <f>SUM('510:816'!E327)</f>
        <v>201896.28999999998</v>
      </c>
      <c r="F327" s="84">
        <f>'Nacionalno sufinanciranje'!D327</f>
        <v>3804.33</v>
      </c>
      <c r="G327" s="84">
        <f>'Nacionalno sufinanciranje'!E327</f>
        <v>3804.33</v>
      </c>
      <c r="H327" s="10">
        <f t="shared" si="147"/>
        <v>205700.61999999997</v>
      </c>
      <c r="I327" s="10">
        <f t="shared" si="147"/>
        <v>205700.61999999997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1" zoomScaleNormal="100" workbookViewId="0">
      <selection activeCell="E329" sqref="E32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33390.9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33390.9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29586.57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29586.57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3804.33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3804.33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29576.57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29576.57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29576.57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29576.57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3804.33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3804.33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3804.33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3804.33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33380.9</v>
      </c>
      <c r="E325" s="3">
        <f>SUM(E326:E333)</f>
        <v>33380.9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29576.57</v>
      </c>
      <c r="E326" s="7">
        <v>29576.57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3804.33</v>
      </c>
      <c r="E327" s="7">
        <v>3804.33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07" zoomScaleNormal="100" workbookViewId="0">
      <selection activeCell="D327" sqref="D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167657.34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167657.34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167657.34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167657.34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111255.78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94640.489999999991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74720.56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74720.56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2700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17219.93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17219.93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16615.29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6065.25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1870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4195.25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10374.27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10374.27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175.77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175.77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167657.34</v>
      </c>
      <c r="E325" s="3">
        <f>SUM(E326:E333)</f>
        <v>167657.34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167657.34</v>
      </c>
      <c r="E327" s="80">
        <v>167657.34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13" zoomScaleNormal="100" workbookViewId="0">
      <selection activeCell="B26" sqref="A26:XFD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34238.949999999997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34238.949999999997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34238.949999999997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34238.949999999997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34238.949999999997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34238.949999999997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34238.949999999997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34238.949999999997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34238.949999999997</v>
      </c>
      <c r="E325" s="3">
        <f>SUM(E326:E333)</f>
        <v>34238.949999999997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34238.949999999997</v>
      </c>
      <c r="E327" s="80">
        <v>34238.949999999997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Nikolina Crnković Đorđević</cp:lastModifiedBy>
  <cp:lastPrinted>2025-12-18T09:39:09Z</cp:lastPrinted>
  <dcterms:created xsi:type="dcterms:W3CDTF">2025-08-09T19:28:20Z</dcterms:created>
  <dcterms:modified xsi:type="dcterms:W3CDTF">2026-02-23T09:18:14Z</dcterms:modified>
</cp:coreProperties>
</file>